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395" windowHeight="8955" activeTab="0"/>
  </bookViews>
  <sheets>
    <sheet name="Windom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<sst xmlns="http://schemas.openxmlformats.org/spreadsheetml/2006/main" count="13" uniqueCount="7">
  <si>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F (MHz)</t>
  </si>
  <si>
    <t>Meters</t>
  </si>
  <si>
    <t>Feet</t>
  </si>
  <si>
    <t>L</t>
  </si>
  <si>
    <t>x</t>
  </si>
  <si>
    <t>Brazo izq / Left leg</t>
  </si>
  <si>
    <t>Brazo dch / Right leg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</si>
</sst>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J21" sqref="J21"/>
    </sheetView>
  </sheetViews>
  <sheetFormatPr defaultColWidth="11.421875" defaultRowHeight="12.75"/>
  <cols>
    <col min="2" max="9" width="8.28125" style="0" customWidth="1"/>
  </cols>
  <sheetData>
    <row r="1" ht="13.5" thickBot="1"/>
    <row r="2" spans="2:9" ht="13.5" thickBot="1">
      <c r="B2" s="6" t="s">
        <v>3</v>
      </c>
      <c r="C2" s="7"/>
      <c r="D2" s="8" t="s">
        <v>4</v>
      </c>
      <c r="E2" s="9"/>
      <c r="F2" s="8" t="s">
        <v>5</v>
      </c>
      <c r="G2" s="9"/>
      <c r="H2" s="22" t="s">
        <v>6</v>
      </c>
      <c r="I2" s="7"/>
    </row>
    <row r="3" spans="1:9" ht="12.75">
      <c r="A3" s="12" t="s">
        <v>0</v>
      </c>
      <c r="B3" s="4" t="s">
        <v>1</v>
      </c>
      <c r="C3" s="19" t="s">
        <v>2</v>
      </c>
      <c r="D3" s="4" t="s">
        <v>1</v>
      </c>
      <c r="E3" s="19" t="s">
        <v>2</v>
      </c>
      <c r="F3" s="4" t="s">
        <v>1</v>
      </c>
      <c r="G3" s="19" t="s">
        <v>2</v>
      </c>
      <c r="H3" s="16" t="s">
        <v>1</v>
      </c>
      <c r="I3" s="5" t="s">
        <v>2</v>
      </c>
    </row>
    <row r="4" spans="1:9" ht="12.75">
      <c r="A4" s="13">
        <v>3.8</v>
      </c>
      <c r="B4" s="2">
        <f>142.5/A4</f>
        <v>37.5</v>
      </c>
      <c r="C4" s="3">
        <f>B4*3.2808399</f>
        <v>123.03149625</v>
      </c>
      <c r="D4" s="2">
        <f>0.14*B4</f>
        <v>5.250000000000001</v>
      </c>
      <c r="E4" s="3">
        <f>D4*3.2808399</f>
        <v>17.224409475000005</v>
      </c>
      <c r="F4" s="2">
        <f>B4-H4</f>
        <v>13.5</v>
      </c>
      <c r="G4" s="3">
        <f>F4*3.2808399</f>
        <v>44.29133865</v>
      </c>
      <c r="H4" s="1">
        <f>D4+(B4/2)</f>
        <v>24</v>
      </c>
      <c r="I4" s="3">
        <f>H4*3.2808399</f>
        <v>78.7401576</v>
      </c>
    </row>
    <row r="5" spans="1:9" ht="12.75">
      <c r="A5" s="13">
        <v>7</v>
      </c>
      <c r="B5" s="2">
        <f>142.5/A5</f>
        <v>20.357142857142858</v>
      </c>
      <c r="C5" s="3">
        <f>B5*3.2808399</f>
        <v>66.7885265357143</v>
      </c>
      <c r="D5" s="2">
        <f>0.14*B5</f>
        <v>2.8500000000000005</v>
      </c>
      <c r="E5" s="3">
        <f>D5*3.2808399</f>
        <v>9.350393715000003</v>
      </c>
      <c r="F5" s="2">
        <f>B5-H5</f>
        <v>7.328571428571429</v>
      </c>
      <c r="G5" s="3">
        <f>F5*3.2808399</f>
        <v>24.043869552857146</v>
      </c>
      <c r="H5" s="1">
        <f>D5+(B5/2)</f>
        <v>13.028571428571428</v>
      </c>
      <c r="I5" s="3">
        <f>H5*3.2808399</f>
        <v>42.744656982857144</v>
      </c>
    </row>
    <row r="6" spans="1:9" ht="12.75">
      <c r="A6" s="13">
        <v>10.1</v>
      </c>
      <c r="B6" s="2">
        <f>142.5/A6</f>
        <v>14.10891089108911</v>
      </c>
      <c r="C6" s="3">
        <f>B6*3.2808399</f>
        <v>46.289077797029705</v>
      </c>
      <c r="D6" s="2">
        <f>0.14*B6</f>
        <v>1.9752475247524757</v>
      </c>
      <c r="E6" s="3">
        <f>D6*3.2808399</f>
        <v>6.48047089158416</v>
      </c>
      <c r="F6" s="2">
        <f>B6-H6</f>
        <v>5.079207920792079</v>
      </c>
      <c r="G6" s="3">
        <f>F6*3.2808399</f>
        <v>16.664068006930695</v>
      </c>
      <c r="H6" s="1">
        <f>D6+(B6/2)</f>
        <v>9.02970297029703</v>
      </c>
      <c r="I6" s="3">
        <f>H6*3.2808399</f>
        <v>29.625009790099014</v>
      </c>
    </row>
    <row r="7" spans="1:9" ht="12.75">
      <c r="A7" s="13">
        <v>14.1</v>
      </c>
      <c r="B7" s="2">
        <f>142.5/A7</f>
        <v>10.106382978723405</v>
      </c>
      <c r="C7" s="3">
        <f>B7*3.2808399</f>
        <v>33.157424521276596</v>
      </c>
      <c r="D7" s="2">
        <f>0.14*B7</f>
        <v>1.4148936170212767</v>
      </c>
      <c r="E7" s="3">
        <f>D7*3.2808399</f>
        <v>4.642039432978724</v>
      </c>
      <c r="F7" s="2">
        <f>B7-H7</f>
        <v>3.6382978723404253</v>
      </c>
      <c r="G7" s="3">
        <f>F7*3.2808399</f>
        <v>11.936672827659574</v>
      </c>
      <c r="H7" s="1">
        <f>D7+(B7/2)</f>
        <v>6.468085106382979</v>
      </c>
      <c r="I7" s="3">
        <f>H7*3.2808399</f>
        <v>21.220751693617025</v>
      </c>
    </row>
    <row r="8" spans="1:9" ht="12.75">
      <c r="A8" s="14">
        <v>18</v>
      </c>
      <c r="B8" s="20">
        <f>142.5/A8</f>
        <v>7.916666666666667</v>
      </c>
      <c r="C8" s="10">
        <f>B8*3.2808399</f>
        <v>25.973315875</v>
      </c>
      <c r="D8" s="20">
        <f>0.14*B8</f>
        <v>1.1083333333333334</v>
      </c>
      <c r="E8" s="10">
        <f>D8*3.2808399</f>
        <v>3.6362642225000004</v>
      </c>
      <c r="F8" s="23">
        <f>B8-H8</f>
        <v>2.8500000000000005</v>
      </c>
      <c r="G8" s="3">
        <f>F8*3.2808399</f>
        <v>9.350393715000003</v>
      </c>
      <c r="H8" s="1">
        <f>D8+(B8/2)</f>
        <v>5.066666666666666</v>
      </c>
      <c r="I8" s="10">
        <f>H8*3.2808399</f>
        <v>16.62292216</v>
      </c>
    </row>
    <row r="9" spans="1:9" ht="12.75">
      <c r="A9" s="14">
        <v>21</v>
      </c>
      <c r="B9" s="20">
        <f>142.5/A9</f>
        <v>6.785714285714286</v>
      </c>
      <c r="C9" s="10">
        <f>B9*3.2808399</f>
        <v>22.26284217857143</v>
      </c>
      <c r="D9" s="20">
        <f>0.14*B9</f>
        <v>0.9500000000000001</v>
      </c>
      <c r="E9" s="10">
        <f>D9*3.2808399</f>
        <v>3.1167979050000003</v>
      </c>
      <c r="F9" s="20">
        <f>B9-H9</f>
        <v>2.442857142857143</v>
      </c>
      <c r="G9" s="10">
        <f>F9*3.2808399</f>
        <v>8.014623184285716</v>
      </c>
      <c r="H9" s="17">
        <f>D9+(B9/2)</f>
        <v>4.3428571428571425</v>
      </c>
      <c r="I9" s="10">
        <f>H9*3.2808399</f>
        <v>14.248218994285715</v>
      </c>
    </row>
    <row r="10" spans="1:9" ht="12.75">
      <c r="A10" s="14">
        <v>24.9</v>
      </c>
      <c r="B10" s="20">
        <f>142.5/A10</f>
        <v>5.72289156626506</v>
      </c>
      <c r="C10" s="10">
        <f>B10*3.2808399</f>
        <v>18.775890993975906</v>
      </c>
      <c r="D10" s="20">
        <f>0.14*B10</f>
        <v>0.8012048192771085</v>
      </c>
      <c r="E10" s="10">
        <f>D10*3.2808399</f>
        <v>2.628624739156627</v>
      </c>
      <c r="F10" s="20">
        <f>B10-H10</f>
        <v>2.0602409638554215</v>
      </c>
      <c r="G10" s="10">
        <f>F10*3.2808399</f>
        <v>6.7593207578313255</v>
      </c>
      <c r="H10" s="17">
        <f>D10+(B10/2)</f>
        <v>3.662650602409639</v>
      </c>
      <c r="I10" s="10">
        <f>H10*3.2808399</f>
        <v>12.01657023614458</v>
      </c>
    </row>
    <row r="11" spans="1:9" ht="12.75">
      <c r="A11" s="14">
        <v>27</v>
      </c>
      <c r="B11" s="20">
        <f>142.5/A11</f>
        <v>5.277777777777778</v>
      </c>
      <c r="C11" s="10">
        <f>B11*3.2808399</f>
        <v>17.315543916666666</v>
      </c>
      <c r="D11" s="20">
        <f>0.14*B11</f>
        <v>0.7388888888888889</v>
      </c>
      <c r="E11" s="10">
        <f>D11*3.2808399</f>
        <v>2.4241761483333337</v>
      </c>
      <c r="F11" s="20">
        <f>B11-H11</f>
        <v>1.9</v>
      </c>
      <c r="G11" s="10">
        <f>F11*3.2808399</f>
        <v>6.23359581</v>
      </c>
      <c r="H11" s="17">
        <f>D11+(B11/2)</f>
        <v>3.3777777777777778</v>
      </c>
      <c r="I11" s="10">
        <f>H11*3.2808399</f>
        <v>11.081948106666667</v>
      </c>
    </row>
    <row r="12" spans="1:9" ht="12.75">
      <c r="A12" s="14">
        <v>28.2</v>
      </c>
      <c r="B12" s="20">
        <f>142.5/A12</f>
        <v>5.053191489361702</v>
      </c>
      <c r="C12" s="10">
        <f>B12*3.2808399</f>
        <v>16.578712260638298</v>
      </c>
      <c r="D12" s="20">
        <f>0.14*B12</f>
        <v>0.7074468085106383</v>
      </c>
      <c r="E12" s="10">
        <f>D12*3.2808399</f>
        <v>2.321019716489362</v>
      </c>
      <c r="F12" s="20">
        <f>B12-H12</f>
        <v>1.8191489361702127</v>
      </c>
      <c r="G12" s="10">
        <f>F12*3.2808399</f>
        <v>5.968336413829787</v>
      </c>
      <c r="H12" s="17">
        <f>D12+(B12/2)</f>
        <v>3.2340425531914896</v>
      </c>
      <c r="I12" s="10">
        <f>H12*3.2808399</f>
        <v>10.610375846808513</v>
      </c>
    </row>
    <row r="13" spans="1:9" ht="13.5" thickBot="1">
      <c r="A13" s="15">
        <v>29.4</v>
      </c>
      <c r="B13" s="21">
        <f>142.5/A13</f>
        <v>4.846938775510204</v>
      </c>
      <c r="C13" s="11">
        <f>B13*3.2808399</f>
        <v>15.902030127551022</v>
      </c>
      <c r="D13" s="21">
        <f>0.14*B13</f>
        <v>0.6785714285714287</v>
      </c>
      <c r="E13" s="11">
        <f>D13*3.2808399</f>
        <v>2.2262842178571436</v>
      </c>
      <c r="F13" s="21">
        <f>B13-H13</f>
        <v>1.7448979591836733</v>
      </c>
      <c r="G13" s="11">
        <f>F13*3.2808399</f>
        <v>5.7247308459183675</v>
      </c>
      <c r="H13" s="18">
        <f>D13+(B13/2)</f>
        <v>3.102040816326531</v>
      </c>
      <c r="I13" s="11">
        <f>H13*3.2808399</f>
        <v>10.177299281632655</v>
      </c>
    </row>
  </sheetData>
  <mergeCells count="4">
    <mergeCell ref="B2:C2"/>
    <mergeCell ref="D2:E2"/>
    <mergeCell ref="F2:G2"/>
    <mergeCell ref="H2:I2"/>
  </mergeCells>
  <printOptions/>
  <pageMargins left="0.75" right="0.75" top="1" bottom="1" header="0" footer="0"/>
  <pageSetup horizontalDpi="600" verticalDpi="600" orientation="portrait" paperSize="9" r:id="rId1"/>
  <ignoredErrors>
    <ignoredError sqref="H4:H5 D4:D5 F4:F5 H7 D7 F7 H8:H13 H6 D8:D13 D6 E6:E13 G6:G13 F6 F8: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Isdefe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Windom calculator</dc:title>
  <dc:subject/>
  <dc:creator>EA4FSI - Ismael Pellejero</dc:creator>
  <cp:keywords/>
  <dc:description/>
  <cp:lastModifiedBy>Isma</cp:lastModifiedBy>
  <dcterms:created xsi:type="dcterms:W3CDTF">2008-10-07T11:05:33Z</dcterms:created>
  <dcterms:modified xsi:type="dcterms:W3CDTF">2010-12-11T16:08:32Z</dcterms:modified>
  <cp:category/>
  <cp:version/>
  <cp:contentType/>
  <cp:contentStatus/>
</cp:coreProperties>
</file>